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ACOORDE\Site web\Site à revoir\Dynamique d'équipe\Assistants médicaux\"/>
    </mc:Choice>
  </mc:AlternateContent>
  <xr:revisionPtr revIDLastSave="0" documentId="13_ncr:1_{88154F21-5B5B-49E9-B62F-91103423A942}" xr6:coauthVersionLast="47" xr6:coauthVersionMax="47" xr10:uidLastSave="{00000000-0000-0000-0000-000000000000}"/>
  <bookViews>
    <workbookView xWindow="-120" yWindow="-120" windowWidth="25440" windowHeight="15390" xr2:uid="{CAF049BA-53AA-4AE2-85A1-51D9073E618F}"/>
  </bookViews>
  <sheets>
    <sheet name="Cas n°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F16" i="2" s="1"/>
  <c r="E5" i="2"/>
  <c r="G16" i="2" l="1"/>
  <c r="H16" i="2" s="1"/>
  <c r="J20" i="2" s="1"/>
  <c r="L20" i="2" s="1"/>
  <c r="J19" i="2"/>
  <c r="L19" i="2" s="1"/>
  <c r="J18" i="2"/>
  <c r="L18" i="2" s="1"/>
  <c r="J21" i="2" l="1"/>
  <c r="L21" i="2" s="1"/>
  <c r="G5" i="2"/>
  <c r="H5" i="2" s="1"/>
  <c r="F5" i="2"/>
  <c r="J9" i="2" l="1"/>
  <c r="L9" i="2" s="1"/>
  <c r="J10" i="2"/>
  <c r="L10" i="2" s="1"/>
  <c r="J7" i="2"/>
  <c r="L7" i="2" s="1"/>
  <c r="J8" i="2"/>
  <c r="L8" i="2" s="1"/>
</calcChain>
</file>

<file path=xl/sharedStrings.xml><?xml version="1.0" encoding="utf-8"?>
<sst xmlns="http://schemas.openxmlformats.org/spreadsheetml/2006/main" count="45" uniqueCount="26">
  <si>
    <t>Assistants médicaux</t>
  </si>
  <si>
    <t>BRUT mensuel</t>
  </si>
  <si>
    <t>NET mensuel</t>
  </si>
  <si>
    <t>Cout employeur mensuel</t>
  </si>
  <si>
    <t>Cout employeur annuel</t>
  </si>
  <si>
    <t>Aide CPAM</t>
  </si>
  <si>
    <t>Année 1</t>
  </si>
  <si>
    <t>Année 2</t>
  </si>
  <si>
    <t>Année 3</t>
  </si>
  <si>
    <t>Année 5</t>
  </si>
  <si>
    <t>Soit par 1/2 journée</t>
  </si>
  <si>
    <t>Cout assistant médical</t>
  </si>
  <si>
    <t xml:space="preserve">Option 1 : </t>
  </si>
  <si>
    <t>Qualification 8</t>
  </si>
  <si>
    <t>Qualification 10</t>
  </si>
  <si>
    <t>A modifier si qualification différente</t>
  </si>
  <si>
    <t>Reste à charge</t>
  </si>
  <si>
    <t xml:space="preserve"> 1/2 ETP </t>
  </si>
  <si>
    <t xml:space="preserve"> 1 ETP </t>
  </si>
  <si>
    <t>Années suivantes</t>
  </si>
  <si>
    <t xml:space="preserve">Il existe des majorations en cas de très grosse patientèle. </t>
  </si>
  <si>
    <t>à modifier selon la qualification</t>
  </si>
  <si>
    <t xml:space="preserve">Option 2 : </t>
  </si>
  <si>
    <t>Qualification 11</t>
  </si>
  <si>
    <t>Convention collective avenant 2023</t>
  </si>
  <si>
    <t>Qualification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</si>
</sst>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0" borderId="7" xfId="1" applyNumberFormat="1" applyFont="1" applyBorder="1"/>
    <xf numFmtId="0" fontId="2" fillId="0" borderId="9" xfId="0" applyFont="1" applyBorder="1"/>
    <xf numFmtId="0" fontId="2" fillId="0" borderId="5" xfId="0" applyFont="1" applyBorder="1"/>
    <xf numFmtId="0" fontId="2" fillId="4" borderId="5" xfId="0" applyFont="1" applyFill="1" applyBorder="1" applyAlignment="1">
      <alignment horizontal="center"/>
    </xf>
    <xf numFmtId="164" fontId="2" fillId="4" borderId="2" xfId="1" applyNumberFormat="1" applyFont="1" applyFill="1" applyBorder="1"/>
    <xf numFmtId="0" fontId="2" fillId="5" borderId="10" xfId="0" applyFont="1" applyFill="1" applyBorder="1" applyAlignment="1">
      <alignment horizontal="center"/>
    </xf>
    <xf numFmtId="164" fontId="2" fillId="5" borderId="11" xfId="0" applyNumberFormat="1" applyFont="1" applyFill="1" applyBorder="1"/>
    <xf numFmtId="0" fontId="2" fillId="4" borderId="10" xfId="0" applyFont="1" applyFill="1" applyBorder="1" applyAlignment="1">
      <alignment horizontal="center"/>
    </xf>
    <xf numFmtId="164" fontId="2" fillId="4" borderId="11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4" borderId="7" xfId="0" applyFont="1" applyFill="1" applyBorder="1" applyAlignment="1">
      <alignment horizontal="center"/>
    </xf>
    <xf numFmtId="164" fontId="2" fillId="4" borderId="8" xfId="1" applyNumberFormat="1" applyFont="1" applyFill="1" applyBorder="1"/>
    <xf numFmtId="164" fontId="2" fillId="4" borderId="12" xfId="0" applyNumberFormat="1" applyFont="1" applyFill="1" applyBorder="1"/>
    <xf numFmtId="44" fontId="2" fillId="5" borderId="11" xfId="0" applyNumberFormat="1" applyFont="1" applyFill="1" applyBorder="1"/>
    <xf numFmtId="44" fontId="2" fillId="4" borderId="11" xfId="0" applyNumberFormat="1" applyFont="1" applyFill="1" applyBorder="1"/>
    <xf numFmtId="44" fontId="2" fillId="4" borderId="12" xfId="0" applyNumberFormat="1" applyFont="1" applyFill="1" applyBorder="1"/>
    <xf numFmtId="0" fontId="0" fillId="0" borderId="9" xfId="0" applyBorder="1"/>
    <xf numFmtId="0" fontId="3" fillId="2" borderId="13" xfId="0" applyFont="1" applyFill="1" applyBorder="1" applyAlignment="1">
      <alignment horizontal="center" vertical="center" wrapText="1"/>
    </xf>
    <xf numFmtId="164" fontId="2" fillId="5" borderId="4" xfId="1" applyNumberFormat="1" applyFont="1" applyFill="1" applyBorder="1"/>
    <xf numFmtId="164" fontId="2" fillId="4" borderId="4" xfId="1" applyNumberFormat="1" applyFont="1" applyFill="1" applyBorder="1"/>
    <xf numFmtId="12" fontId="2" fillId="0" borderId="0" xfId="2" applyNumberFormat="1" applyFont="1"/>
    <xf numFmtId="12" fontId="2" fillId="0" borderId="0" xfId="0" applyNumberFormat="1" applyFont="1"/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164" fontId="2" fillId="5" borderId="4" xfId="1" applyNumberFormat="1" applyFont="1" applyFill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44" fontId="2" fillId="5" borderId="1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64" fontId="2" fillId="4" borderId="4" xfId="1" applyNumberFormat="1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vertical="center"/>
    </xf>
    <xf numFmtId="44" fontId="2" fillId="4" borderId="11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44" fontId="2" fillId="4" borderId="12" xfId="0" applyNumberFormat="1" applyFont="1" applyFill="1" applyBorder="1" applyAlignment="1">
      <alignment vertical="center"/>
    </xf>
    <xf numFmtId="164" fontId="2" fillId="3" borderId="6" xfId="1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2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2" fillId="2" borderId="16" xfId="0" applyFont="1" applyFill="1" applyBorder="1"/>
    <xf numFmtId="164" fontId="7" fillId="0" borderId="8" xfId="1" applyNumberFormat="1" applyFont="1" applyFill="1" applyBorder="1"/>
    <xf numFmtId="0" fontId="6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4" xfId="1" applyNumberFormat="1" applyFont="1" applyBorder="1"/>
    <xf numFmtId="44" fontId="2" fillId="0" borderId="8" xfId="1" applyNumberFormat="1" applyFont="1" applyBorder="1"/>
    <xf numFmtId="164" fontId="6" fillId="4" borderId="9" xfId="0" applyNumberFormat="1" applyFont="1" applyFill="1" applyBorder="1" applyAlignment="1">
      <alignment vertical="center"/>
    </xf>
    <xf numFmtId="44" fontId="6" fillId="4" borderId="9" xfId="0" applyNumberFormat="1" applyFont="1" applyFill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horizontal="left" vertical="center"/>
    </xf>
    <xf numFmtId="164" fontId="6" fillId="4" borderId="9" xfId="0" applyNumberFormat="1" applyFont="1" applyFill="1" applyBorder="1"/>
    <xf numFmtId="44" fontId="6" fillId="4" borderId="9" xfId="0" applyNumberFormat="1" applyFont="1" applyFill="1" applyBorder="1"/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6F4D-3C13-4883-923F-6A71663C5399}">
  <dimension ref="A2:L31"/>
  <sheetViews>
    <sheetView tabSelected="1" workbookViewId="0"/>
  </sheetViews>
  <sheetFormatPr baseColWidth="10" defaultRowHeight="15.75" x14ac:dyDescent="0.25"/>
  <cols>
    <col min="1" max="1" width="6" style="1" customWidth="1"/>
    <col min="2" max="2" width="15.42578125" style="1" customWidth="1"/>
    <col min="3" max="3" width="19.7109375" style="1" customWidth="1"/>
    <col min="4" max="4" width="6.28515625" style="1" customWidth="1"/>
    <col min="5" max="5" width="10" style="1" customWidth="1"/>
    <col min="6" max="6" width="9.42578125" style="1" customWidth="1"/>
    <col min="7" max="7" width="18.5703125" style="1" customWidth="1"/>
    <col min="8" max="8" width="13.85546875" style="1" customWidth="1"/>
    <col min="9" max="9" width="5.42578125" style="1" customWidth="1"/>
    <col min="10" max="10" width="11.7109375" style="1" customWidth="1"/>
    <col min="11" max="11" width="4.140625" style="1" customWidth="1"/>
    <col min="12" max="12" width="12.140625" customWidth="1"/>
    <col min="13" max="13" width="4.5703125" customWidth="1"/>
    <col min="14" max="14" width="3.5703125" customWidth="1"/>
  </cols>
  <sheetData>
    <row r="2" spans="1:12" ht="18.75" x14ac:dyDescent="0.3">
      <c r="C2" s="58" t="s">
        <v>12</v>
      </c>
      <c r="D2" s="59" t="s">
        <v>17</v>
      </c>
      <c r="E2" s="60"/>
      <c r="H2" s="61"/>
      <c r="I2" s="62" t="s">
        <v>11</v>
      </c>
      <c r="J2" s="63"/>
      <c r="K2"/>
    </row>
    <row r="4" spans="1:12" ht="48" customHeight="1" x14ac:dyDescent="0.25">
      <c r="B4" s="77" t="s">
        <v>0</v>
      </c>
      <c r="C4" s="3"/>
      <c r="E4" s="6" t="s">
        <v>1</v>
      </c>
      <c r="F4" s="7" t="s">
        <v>2</v>
      </c>
      <c r="G4" s="7" t="s">
        <v>3</v>
      </c>
      <c r="H4" s="8" t="s">
        <v>4</v>
      </c>
      <c r="J4" s="27" t="s">
        <v>16</v>
      </c>
      <c r="L4" s="27" t="s">
        <v>10</v>
      </c>
    </row>
    <row r="5" spans="1:12" x14ac:dyDescent="0.25">
      <c r="B5" s="4" t="s">
        <v>24</v>
      </c>
      <c r="C5" s="5"/>
      <c r="E5" s="57">
        <f>+C6/2</f>
        <v>1025.31</v>
      </c>
      <c r="F5" s="9">
        <f>+E5-(E5*0.22)</f>
        <v>799.74180000000001</v>
      </c>
      <c r="G5" s="9">
        <f>E5+(E5*0.45)</f>
        <v>1486.6994999999999</v>
      </c>
      <c r="H5" s="64">
        <f>+G5*12</f>
        <v>17840.394</v>
      </c>
      <c r="J5" s="10"/>
      <c r="L5" s="26"/>
    </row>
    <row r="6" spans="1:12" x14ac:dyDescent="0.25">
      <c r="B6" s="32" t="s">
        <v>13</v>
      </c>
      <c r="C6" s="72">
        <v>2050.62</v>
      </c>
      <c r="E6" s="65" t="s">
        <v>21</v>
      </c>
      <c r="F6" s="66"/>
      <c r="G6" s="66"/>
      <c r="J6" s="10"/>
      <c r="L6" s="26"/>
    </row>
    <row r="7" spans="1:12" s="40" customFormat="1" ht="18" customHeight="1" x14ac:dyDescent="0.25">
      <c r="A7" s="35"/>
      <c r="B7" s="32" t="s">
        <v>25</v>
      </c>
      <c r="C7" s="72">
        <v>2159.91</v>
      </c>
      <c r="D7" s="35"/>
      <c r="E7" s="36" t="s">
        <v>5</v>
      </c>
      <c r="F7" s="37"/>
      <c r="G7" s="38" t="s">
        <v>6</v>
      </c>
      <c r="H7" s="39">
        <v>19000</v>
      </c>
      <c r="I7" s="35"/>
      <c r="J7" s="74">
        <f>+H5-H7</f>
        <v>-1159.6059999999998</v>
      </c>
      <c r="K7" s="35"/>
      <c r="L7" s="75">
        <f>+J7/253</f>
        <v>-4.5834229249011846</v>
      </c>
    </row>
    <row r="8" spans="1:12" s="40" customFormat="1" ht="18" customHeight="1" x14ac:dyDescent="0.25">
      <c r="A8" s="35"/>
      <c r="B8" s="32" t="s">
        <v>14</v>
      </c>
      <c r="C8" s="72">
        <v>2275.69</v>
      </c>
      <c r="D8" s="35"/>
      <c r="E8" s="42"/>
      <c r="F8" s="35"/>
      <c r="G8" s="43" t="s">
        <v>7</v>
      </c>
      <c r="H8" s="44">
        <v>14000</v>
      </c>
      <c r="I8" s="35"/>
      <c r="J8" s="45">
        <f>+H5-H8</f>
        <v>3840.3940000000002</v>
      </c>
      <c r="K8" s="35"/>
      <c r="L8" s="46">
        <f t="shared" ref="L8:L10" si="0">+J8/253</f>
        <v>15.179422924901187</v>
      </c>
    </row>
    <row r="9" spans="1:12" s="40" customFormat="1" ht="18" customHeight="1" x14ac:dyDescent="0.25">
      <c r="A9" s="35"/>
      <c r="B9" s="33" t="s">
        <v>23</v>
      </c>
      <c r="C9" s="73">
        <v>2397.9699999999998</v>
      </c>
      <c r="D9" s="35"/>
      <c r="E9" s="42"/>
      <c r="F9" s="35"/>
      <c r="G9" s="47" t="s">
        <v>8</v>
      </c>
      <c r="H9" s="48">
        <v>11000</v>
      </c>
      <c r="I9" s="35"/>
      <c r="J9" s="49">
        <f>+H5-H9</f>
        <v>6840.3940000000002</v>
      </c>
      <c r="K9" s="35"/>
      <c r="L9" s="50">
        <f t="shared" si="0"/>
        <v>27.037130434782611</v>
      </c>
    </row>
    <row r="10" spans="1:12" s="40" customFormat="1" ht="18" customHeight="1" x14ac:dyDescent="0.25">
      <c r="A10" s="35"/>
      <c r="B10" s="35"/>
      <c r="C10" s="35"/>
      <c r="D10" s="35"/>
      <c r="E10" s="51"/>
      <c r="F10" s="52"/>
      <c r="G10" s="53" t="s">
        <v>19</v>
      </c>
      <c r="H10" s="54">
        <v>11000</v>
      </c>
      <c r="I10" s="35"/>
      <c r="J10" s="55">
        <f>+H5-H10</f>
        <v>6840.3940000000002</v>
      </c>
      <c r="K10" s="35"/>
      <c r="L10" s="56">
        <f t="shared" si="0"/>
        <v>27.037130434782611</v>
      </c>
    </row>
    <row r="11" spans="1:12" s="40" customFormat="1" ht="18" customHeight="1" x14ac:dyDescent="0.25">
      <c r="A11" s="35"/>
      <c r="B11" s="41" t="s">
        <v>15</v>
      </c>
      <c r="C11" s="35"/>
      <c r="D11" s="35"/>
      <c r="E11" s="35"/>
      <c r="F11" s="35"/>
      <c r="G11" s="68"/>
      <c r="H11" s="69"/>
      <c r="I11" s="35"/>
      <c r="J11" s="70"/>
      <c r="K11" s="35"/>
      <c r="L11" s="71"/>
    </row>
    <row r="12" spans="1:12" x14ac:dyDescent="0.25">
      <c r="B12" s="35"/>
      <c r="C12" s="35"/>
    </row>
    <row r="13" spans="1:12" ht="18.75" x14ac:dyDescent="0.3">
      <c r="B13" s="35"/>
      <c r="C13" s="58" t="s">
        <v>22</v>
      </c>
      <c r="D13" s="59" t="s">
        <v>18</v>
      </c>
      <c r="E13" s="60"/>
      <c r="H13" s="61"/>
      <c r="I13" s="62" t="s">
        <v>11</v>
      </c>
      <c r="J13" s="63"/>
      <c r="K13"/>
    </row>
    <row r="14" spans="1:12" x14ac:dyDescent="0.25">
      <c r="B14" s="35"/>
    </row>
    <row r="15" spans="1:12" ht="48" customHeight="1" x14ac:dyDescent="0.25">
      <c r="B15" s="77" t="s">
        <v>0</v>
      </c>
      <c r="C15" s="3"/>
      <c r="E15" s="6" t="s">
        <v>1</v>
      </c>
      <c r="F15" s="7" t="s">
        <v>2</v>
      </c>
      <c r="G15" s="7" t="s">
        <v>3</v>
      </c>
      <c r="H15" s="8" t="s">
        <v>4</v>
      </c>
      <c r="J15" s="27" t="s">
        <v>16</v>
      </c>
      <c r="L15" s="27" t="s">
        <v>10</v>
      </c>
    </row>
    <row r="16" spans="1:12" x14ac:dyDescent="0.25">
      <c r="B16" s="4" t="s">
        <v>24</v>
      </c>
      <c r="C16" s="5"/>
      <c r="E16" s="57">
        <f>+C17</f>
        <v>2050.62</v>
      </c>
      <c r="F16" s="9">
        <f>+E16-(E16*0.22)</f>
        <v>1599.4836</v>
      </c>
      <c r="G16" s="9">
        <f>E16+(E16*0.45)</f>
        <v>2973.3989999999999</v>
      </c>
      <c r="H16" s="64">
        <f>+G16*12</f>
        <v>35680.788</v>
      </c>
      <c r="J16" s="10"/>
      <c r="L16" s="26"/>
    </row>
    <row r="17" spans="2:12" x14ac:dyDescent="0.25">
      <c r="B17" s="32" t="s">
        <v>13</v>
      </c>
      <c r="C17" s="72">
        <v>2050.62</v>
      </c>
      <c r="E17" s="65" t="s">
        <v>21</v>
      </c>
      <c r="F17" s="66"/>
      <c r="G17" s="66"/>
      <c r="J17" s="10"/>
      <c r="L17" s="26"/>
    </row>
    <row r="18" spans="2:12" ht="18" customHeight="1" x14ac:dyDescent="0.25">
      <c r="B18" s="32" t="s">
        <v>25</v>
      </c>
      <c r="C18" s="72">
        <v>2159.91</v>
      </c>
      <c r="E18" s="2" t="s">
        <v>5</v>
      </c>
      <c r="F18" s="11"/>
      <c r="G18" s="12" t="s">
        <v>6</v>
      </c>
      <c r="H18" s="13">
        <v>38000</v>
      </c>
      <c r="J18" s="78">
        <f>+H16-H18</f>
        <v>-2319.2119999999995</v>
      </c>
      <c r="K18" s="34"/>
      <c r="L18" s="79">
        <f>+J18/253</f>
        <v>-9.1668458498023693</v>
      </c>
    </row>
    <row r="19" spans="2:12" ht="18" customHeight="1" x14ac:dyDescent="0.25">
      <c r="B19" s="32" t="s">
        <v>14</v>
      </c>
      <c r="C19" s="72">
        <v>2275.69</v>
      </c>
      <c r="E19" s="4"/>
      <c r="G19" s="14" t="s">
        <v>7</v>
      </c>
      <c r="H19" s="28">
        <v>28000</v>
      </c>
      <c r="J19" s="15">
        <f>+H16-H19</f>
        <v>7680.7880000000005</v>
      </c>
      <c r="L19" s="23">
        <f t="shared" ref="L19:L21" si="1">+J19/253</f>
        <v>30.358845849802375</v>
      </c>
    </row>
    <row r="20" spans="2:12" ht="18" customHeight="1" x14ac:dyDescent="0.25">
      <c r="B20" s="33" t="s">
        <v>23</v>
      </c>
      <c r="C20" s="73">
        <v>2397.9699999999998</v>
      </c>
      <c r="E20" s="4"/>
      <c r="G20" s="16" t="s">
        <v>8</v>
      </c>
      <c r="H20" s="29">
        <v>22000</v>
      </c>
      <c r="J20" s="17">
        <f>+H16-H20</f>
        <v>13680.788</v>
      </c>
      <c r="L20" s="24">
        <f t="shared" si="1"/>
        <v>54.074260869565222</v>
      </c>
    </row>
    <row r="21" spans="2:12" ht="18" customHeight="1" x14ac:dyDescent="0.25">
      <c r="E21" s="18"/>
      <c r="F21" s="19"/>
      <c r="G21" s="20" t="s">
        <v>9</v>
      </c>
      <c r="H21" s="21">
        <v>22000</v>
      </c>
      <c r="J21" s="22">
        <f>+H16-H21</f>
        <v>13680.788</v>
      </c>
      <c r="L21" s="25">
        <f t="shared" si="1"/>
        <v>54.074260869565222</v>
      </c>
    </row>
    <row r="22" spans="2:12" ht="18" customHeight="1" x14ac:dyDescent="0.25">
      <c r="B22" s="34" t="s">
        <v>15</v>
      </c>
      <c r="E22" s="76"/>
      <c r="F22" s="76"/>
      <c r="G22" s="76"/>
      <c r="H22" s="76"/>
      <c r="L22" s="1"/>
    </row>
    <row r="23" spans="2:12" ht="18" customHeight="1" x14ac:dyDescent="0.25">
      <c r="E23" s="76"/>
      <c r="F23" s="76"/>
      <c r="G23" s="76"/>
      <c r="H23" s="76"/>
      <c r="L23" s="1"/>
    </row>
    <row r="24" spans="2:12" ht="18" customHeight="1" x14ac:dyDescent="0.25">
      <c r="E24" s="76"/>
      <c r="F24" s="76"/>
      <c r="G24" s="76"/>
      <c r="H24" s="76"/>
      <c r="L24" s="1"/>
    </row>
    <row r="25" spans="2:12" ht="23.25" x14ac:dyDescent="0.35">
      <c r="E25" s="67" t="s">
        <v>20</v>
      </c>
    </row>
    <row r="29" spans="2:12" x14ac:dyDescent="0.25">
      <c r="E29" s="30"/>
    </row>
    <row r="31" spans="2:12" x14ac:dyDescent="0.25">
      <c r="E31" s="31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 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pierre de haas</cp:lastModifiedBy>
  <dcterms:created xsi:type="dcterms:W3CDTF">2019-10-18T11:19:00Z</dcterms:created>
  <dcterms:modified xsi:type="dcterms:W3CDTF">2024-07-05T07:43:19Z</dcterms:modified>
</cp:coreProperties>
</file>